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50 - Extensão de Garantia de Notebooks LENOVO\00 - Arquivos Iniciais Cotação\"/>
    </mc:Choice>
  </mc:AlternateContent>
  <xr:revisionPtr revIDLastSave="0" documentId="13_ncr:1_{36AB9056-ECD0-4F6A-A327-178C19B9F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D90" i="5" l="1"/>
  <c r="D89" i="5"/>
  <c r="D88" i="5"/>
  <c r="D87" i="5"/>
  <c r="H25" i="2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<sst xmlns="http://schemas.openxmlformats.org/spreadsheetml/2006/main" count="117" uniqueCount="104">
  <si>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</si>
  <si>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</si>
  <si>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</si>
  <si>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</si>
  <si>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</si>
  <si>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</si>
  <si>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</si>
  <si>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</si>
  <si>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</si>
  <si>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</si>
  <si>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</si>
  <si>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</si>
  <si>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</si>
  <si>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</si>
  <si>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</si>
  <si>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</si>
  <si>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</si>
  <si>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</si>
  <si>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</si>
  <si>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</si>
  <si>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</si>
  <si>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</si>
  <si>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</si>
  <si>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</si>
  <si>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</si>
  <si>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</si>
  <si>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</si>
  <si>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</si>
  <si>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</si>
  <si>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</si>
  <si>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</si>
  <si>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</si>
  <si>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</si>
  <si>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</si>
  <si>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</si>
  <si>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</si>
  <si>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</si>
  <si>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</si>
  <si>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</si>
  <si>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</si>
  <si>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</si>
  <si>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</si>
  <si>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</si>
  <si>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</si>
  <si>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</si>
  <si>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</si>
  <si>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</si>
  <si>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</si>
  <si>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</si>
  <si>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</si>
  <si>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</si>
  <si>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</si>
  <si>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</si>
  <si>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</si>
  <si>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</si>
  <si>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</si>
  <si>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</si>
  <si>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</si>
  <si>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</si>
  <si>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</si>
  <si>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</si>
  <si>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</si>
  <si>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</si>
  <si>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</si>
  <si>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</si>
  <si>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</si>
  <si>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</si>
  <si>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</si>
  <si>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</si>
  <si>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</si>
  <si>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</si>
  <si>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</si>
  <si>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</si>
  <si>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</si>
  <si>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</si>
  <si>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</si>
  <si>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</si>
  <si>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</si>
  <si>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</si>
  <si>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</si>
  <si>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</si>
  <si>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</si>
  <si>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</si>
  <si>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</si>
  <si>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</si>
  <si>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</si>
  <si>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</si>
  <si>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</si>
  <si>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</si>
  <si>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</si>
  <si>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</si>
  <si>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</si>
  <si>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</si>
  <si>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</si>
  <si>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</si>
  <si>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</si>
  <si>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</si>
  <si>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</si>
  <si>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</si>
  <si>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050/2025</t>
  </si>
  <si>
    <t>Extensão de Garantia de Notebooks LENOVO</t>
  </si>
  <si>
    <t xml:space="preserve">Conforme Memorial Descritivo </t>
  </si>
  <si>
    <t>Único ao final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</si>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</sst>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5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8" fillId="3" borderId="3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32" xfId="0" applyFont="1" applyFill="1" applyBorder="1" applyProtection="1">
      <protection locked="0"/>
    </xf>
    <xf numFmtId="0" fontId="0" fillId="0" borderId="33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0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Protection="1"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2" fillId="4" borderId="31" xfId="0" applyFont="1" applyFill="1" applyBorder="1" applyAlignment="1" applyProtection="1">
      <alignment horizontal="left" vertical="center" wrapText="1"/>
    </xf>
    <xf numFmtId="0" fontId="22" fillId="4" borderId="32" xfId="0" applyFont="1" applyFill="1" applyBorder="1" applyAlignment="1" applyProtection="1">
      <alignment horizontal="left" vertical="center" wrapText="1"/>
    </xf>
    <xf numFmtId="0" fontId="22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O33" sqref="O33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57" t="s">
        <v>22</v>
      </c>
      <c r="J2" s="58" t="str">
        <f>A4</f>
        <v>050/2025</v>
      </c>
      <c r="K2" s="9"/>
    </row>
    <row r="3" spans="1:11" s="8" customFormat="1" ht="19.5" customHeight="1" x14ac:dyDescent="0.25">
      <c r="A3" s="104" t="s">
        <v>0</v>
      </c>
      <c r="B3" s="105"/>
      <c r="C3" s="109" t="s">
        <v>88</v>
      </c>
      <c r="D3" s="110"/>
      <c r="E3" s="110"/>
      <c r="F3" s="110"/>
      <c r="G3" s="111"/>
      <c r="H3" s="106" t="s">
        <v>89</v>
      </c>
      <c r="I3" s="106"/>
      <c r="J3" s="106"/>
      <c r="K3" s="105"/>
    </row>
    <row r="4" spans="1:11" ht="15.75" customHeight="1" thickBot="1" x14ac:dyDescent="0.3">
      <c r="A4" s="102" t="s">
        <v>99</v>
      </c>
      <c r="B4" s="103"/>
      <c r="C4" s="112">
        <v>45748</v>
      </c>
      <c r="D4" s="113"/>
      <c r="E4" s="113"/>
      <c r="F4" s="113"/>
      <c r="G4" s="114"/>
      <c r="H4" s="107">
        <v>45750</v>
      </c>
      <c r="I4" s="107"/>
      <c r="J4" s="107"/>
      <c r="K4" s="108"/>
    </row>
    <row r="5" spans="1:11" ht="22.5" customHeight="1" thickBot="1" x14ac:dyDescent="0.3">
      <c r="A5" s="82" t="s">
        <v>80</v>
      </c>
      <c r="B5" s="83"/>
      <c r="C5" s="84"/>
      <c r="D5" s="84"/>
      <c r="E5" s="84"/>
      <c r="F5" s="84"/>
      <c r="G5" s="84"/>
      <c r="H5" s="84"/>
      <c r="I5" s="85"/>
      <c r="J5" s="86" t="s">
        <v>66</v>
      </c>
      <c r="K5" s="87"/>
    </row>
    <row r="6" spans="1:11" ht="15" customHeight="1" x14ac:dyDescent="0.25">
      <c r="A6" s="153" t="s">
        <v>1</v>
      </c>
      <c r="B6" s="155" t="s">
        <v>23</v>
      </c>
      <c r="C6" s="94" t="s">
        <v>70</v>
      </c>
      <c r="D6" s="96" t="s">
        <v>84</v>
      </c>
      <c r="E6" s="97"/>
      <c r="F6" s="97"/>
      <c r="G6" s="97"/>
      <c r="H6" s="98"/>
      <c r="I6" s="94" t="s">
        <v>94</v>
      </c>
      <c r="J6" s="136" t="s">
        <v>2</v>
      </c>
      <c r="K6" s="137"/>
    </row>
    <row r="7" spans="1:11" ht="32.25" customHeight="1" x14ac:dyDescent="0.25">
      <c r="A7" s="154"/>
      <c r="B7" s="156"/>
      <c r="C7" s="95"/>
      <c r="D7" s="99"/>
      <c r="E7" s="100"/>
      <c r="F7" s="100"/>
      <c r="G7" s="100"/>
      <c r="H7" s="101"/>
      <c r="I7" s="95"/>
      <c r="J7" s="34" t="s">
        <v>95</v>
      </c>
      <c r="K7" s="33" t="s">
        <v>3</v>
      </c>
    </row>
    <row r="8" spans="1:11" ht="45.75" thickBot="1" x14ac:dyDescent="0.3">
      <c r="A8" s="27">
        <v>1</v>
      </c>
      <c r="B8" s="79">
        <v>37</v>
      </c>
      <c r="C8" s="74" t="s">
        <v>70</v>
      </c>
      <c r="D8" s="121" t="s">
        <v>100</v>
      </c>
      <c r="E8" s="122"/>
      <c r="F8" s="122"/>
      <c r="G8" s="122"/>
      <c r="H8" s="123"/>
      <c r="I8" s="37" t="s">
        <v>101</v>
      </c>
      <c r="J8" s="41"/>
      <c r="K8" s="42"/>
    </row>
    <row r="9" spans="1:11" hidden="1" x14ac:dyDescent="0.25">
      <c r="A9" s="27">
        <v>2</v>
      </c>
      <c r="B9" s="79"/>
      <c r="C9" s="74"/>
      <c r="D9" s="127"/>
      <c r="E9" s="128"/>
      <c r="F9" s="128"/>
      <c r="G9" s="128"/>
      <c r="H9" s="129"/>
      <c r="I9" s="37"/>
      <c r="J9" s="43"/>
      <c r="K9" s="44"/>
    </row>
    <row r="10" spans="1:11" ht="14.25" hidden="1" customHeight="1" x14ac:dyDescent="0.25">
      <c r="A10" s="27">
        <v>3</v>
      </c>
      <c r="B10" s="79"/>
      <c r="C10" s="74"/>
      <c r="D10" s="124"/>
      <c r="E10" s="125"/>
      <c r="F10" s="125"/>
      <c r="G10" s="125"/>
      <c r="H10" s="126"/>
      <c r="I10" s="37"/>
      <c r="J10" s="45"/>
      <c r="K10" s="46"/>
    </row>
    <row r="11" spans="1:11" hidden="1" x14ac:dyDescent="0.25">
      <c r="A11" s="27">
        <v>4</v>
      </c>
      <c r="B11" s="79"/>
      <c r="C11" s="74"/>
      <c r="D11" s="124"/>
      <c r="E11" s="125"/>
      <c r="F11" s="125"/>
      <c r="G11" s="125"/>
      <c r="H11" s="126"/>
      <c r="I11" s="37"/>
      <c r="J11" s="45"/>
      <c r="K11" s="46"/>
    </row>
    <row r="12" spans="1:11" ht="15" hidden="1" customHeight="1" x14ac:dyDescent="0.25">
      <c r="A12" s="27">
        <v>5</v>
      </c>
      <c r="B12" s="80"/>
      <c r="C12" s="32"/>
      <c r="D12" s="141"/>
      <c r="E12" s="142"/>
      <c r="F12" s="142"/>
      <c r="G12" s="142"/>
      <c r="H12" s="143"/>
      <c r="I12" s="32"/>
      <c r="J12" s="45"/>
      <c r="K12" s="46"/>
    </row>
    <row r="13" spans="1:11" ht="15" hidden="1" customHeight="1" x14ac:dyDescent="0.25">
      <c r="A13" s="27">
        <v>6</v>
      </c>
      <c r="B13" s="80"/>
      <c r="C13" s="75"/>
      <c r="D13" s="144"/>
      <c r="E13" s="145"/>
      <c r="F13" s="145"/>
      <c r="G13" s="145"/>
      <c r="H13" s="146"/>
      <c r="I13" s="36"/>
      <c r="J13" s="45"/>
      <c r="K13" s="46"/>
    </row>
    <row r="14" spans="1:11" ht="15" hidden="1" customHeight="1" x14ac:dyDescent="0.25">
      <c r="A14" s="27">
        <v>7</v>
      </c>
      <c r="B14" s="80"/>
      <c r="C14" s="75"/>
      <c r="D14" s="144"/>
      <c r="E14" s="147"/>
      <c r="F14" s="147"/>
      <c r="G14" s="147"/>
      <c r="H14" s="148"/>
      <c r="I14" s="36"/>
      <c r="J14" s="45"/>
      <c r="K14" s="46"/>
    </row>
    <row r="15" spans="1:11" ht="15" hidden="1" customHeight="1" x14ac:dyDescent="0.25">
      <c r="A15" s="27">
        <v>8</v>
      </c>
      <c r="B15" s="80"/>
      <c r="C15" s="75"/>
      <c r="D15" s="144"/>
      <c r="E15" s="145"/>
      <c r="F15" s="145"/>
      <c r="G15" s="145"/>
      <c r="H15" s="146"/>
      <c r="I15" s="36"/>
      <c r="J15" s="45"/>
      <c r="K15" s="46"/>
    </row>
    <row r="16" spans="1:11" s="31" customFormat="1" ht="15" hidden="1" customHeight="1" x14ac:dyDescent="0.25">
      <c r="A16" s="27">
        <v>9</v>
      </c>
      <c r="B16" s="80"/>
      <c r="C16" s="75"/>
      <c r="D16" s="144"/>
      <c r="E16" s="145"/>
      <c r="F16" s="145"/>
      <c r="G16" s="145"/>
      <c r="H16" s="146"/>
      <c r="I16" s="36"/>
      <c r="J16" s="47"/>
      <c r="K16" s="48"/>
    </row>
    <row r="17" spans="1:18" ht="15" hidden="1" customHeight="1" x14ac:dyDescent="0.25">
      <c r="A17" s="27">
        <v>10</v>
      </c>
      <c r="B17" s="80"/>
      <c r="C17" s="75"/>
      <c r="D17" s="118"/>
      <c r="E17" s="119"/>
      <c r="F17" s="119"/>
      <c r="G17" s="119"/>
      <c r="H17" s="120"/>
      <c r="I17" s="36"/>
      <c r="J17" s="45"/>
      <c r="K17" s="46"/>
    </row>
    <row r="18" spans="1:18" ht="15" hidden="1" customHeight="1" x14ac:dyDescent="0.25">
      <c r="A18" s="38">
        <v>11</v>
      </c>
      <c r="B18" s="80"/>
      <c r="C18" s="32"/>
      <c r="D18" s="118"/>
      <c r="E18" s="119"/>
      <c r="F18" s="119"/>
      <c r="G18" s="119"/>
      <c r="H18" s="120"/>
      <c r="I18" s="32"/>
      <c r="J18" s="45"/>
      <c r="K18" s="46"/>
    </row>
    <row r="19" spans="1:18" ht="15" hidden="1" customHeight="1" x14ac:dyDescent="0.25">
      <c r="A19" s="38">
        <v>12</v>
      </c>
      <c r="B19" s="80"/>
      <c r="C19" s="32"/>
      <c r="D19" s="118"/>
      <c r="E19" s="119"/>
      <c r="F19" s="119"/>
      <c r="G19" s="119"/>
      <c r="H19" s="120"/>
      <c r="I19" s="32"/>
      <c r="J19" s="45"/>
      <c r="K19" s="46"/>
    </row>
    <row r="20" spans="1:18" ht="15" hidden="1" customHeight="1" x14ac:dyDescent="0.25">
      <c r="A20" s="39">
        <v>13</v>
      </c>
      <c r="B20" s="81"/>
      <c r="C20" s="35"/>
      <c r="D20" s="118"/>
      <c r="E20" s="119"/>
      <c r="F20" s="119"/>
      <c r="G20" s="119"/>
      <c r="H20" s="120"/>
      <c r="I20" s="32"/>
      <c r="J20" s="45"/>
      <c r="K20" s="46"/>
    </row>
    <row r="21" spans="1:18" ht="15" hidden="1" customHeight="1" x14ac:dyDescent="0.25">
      <c r="A21" s="39">
        <v>14</v>
      </c>
      <c r="B21" s="81"/>
      <c r="C21" s="35"/>
      <c r="D21" s="118"/>
      <c r="E21" s="119"/>
      <c r="F21" s="119"/>
      <c r="G21" s="119"/>
      <c r="H21" s="120"/>
      <c r="I21" s="32"/>
      <c r="J21" s="45"/>
      <c r="K21" s="46"/>
    </row>
    <row r="22" spans="1:18" ht="15" hidden="1" customHeight="1" thickBot="1" x14ac:dyDescent="0.3">
      <c r="A22" s="40">
        <v>15</v>
      </c>
      <c r="B22" s="81"/>
      <c r="C22" s="35"/>
      <c r="D22" s="118"/>
      <c r="E22" s="119"/>
      <c r="F22" s="119"/>
      <c r="G22" s="119"/>
      <c r="H22" s="120"/>
      <c r="I22" s="32"/>
      <c r="J22" s="45"/>
      <c r="K22" s="46"/>
    </row>
    <row r="23" spans="1:18" ht="15" customHeight="1" x14ac:dyDescent="0.25">
      <c r="A23" s="10"/>
      <c r="B23" s="17"/>
      <c r="C23" s="11"/>
      <c r="D23" s="11"/>
      <c r="E23" s="30"/>
      <c r="F23" s="56" t="s">
        <v>4</v>
      </c>
      <c r="G23" s="30"/>
      <c r="H23" s="11"/>
      <c r="I23" s="11"/>
      <c r="J23" s="18"/>
      <c r="K23" s="19"/>
    </row>
    <row r="24" spans="1:18" ht="15" customHeight="1" x14ac:dyDescent="0.25">
      <c r="A24" s="88" t="s">
        <v>75</v>
      </c>
      <c r="B24" s="21"/>
      <c r="C24" s="21" t="s">
        <v>24</v>
      </c>
      <c r="D24" s="21"/>
      <c r="E24" s="21"/>
      <c r="F24" s="21"/>
      <c r="G24" s="21"/>
      <c r="H24" s="89" t="s">
        <v>34</v>
      </c>
      <c r="I24" s="89"/>
      <c r="J24" s="21"/>
      <c r="K24" s="77"/>
    </row>
    <row r="25" spans="1:18" ht="15" customHeight="1" x14ac:dyDescent="0.25">
      <c r="A25" s="88" t="str">
        <f>IF(J5="Materiais:","Forma de entrega:","Forma de execução:")</f>
        <v>Forma de execução:</v>
      </c>
      <c r="B25" s="21"/>
      <c r="C25" s="21" t="s">
        <v>28</v>
      </c>
      <c r="D25" s="90"/>
      <c r="E25" s="21"/>
      <c r="F25" s="85"/>
      <c r="G25" s="91"/>
      <c r="H25" s="149" t="str">
        <f>IF(J5="Materiais:","Frete: CIF","Forma de pagamento:")</f>
        <v>Forma de pagamento:</v>
      </c>
      <c r="I25" s="149"/>
      <c r="J25" s="21" t="s">
        <v>102</v>
      </c>
      <c r="K25" s="54"/>
    </row>
    <row r="26" spans="1:18" ht="15" customHeight="1" x14ac:dyDescent="0.25">
      <c r="A26" s="151" t="s">
        <v>82</v>
      </c>
      <c r="B26" s="152"/>
      <c r="C26" s="152"/>
      <c r="D26" s="150" t="s">
        <v>103</v>
      </c>
      <c r="E26" s="150"/>
      <c r="F26" s="150"/>
      <c r="G26" s="91"/>
      <c r="H26" s="92"/>
      <c r="I26" s="92"/>
      <c r="J26" s="21"/>
      <c r="K26" s="54"/>
    </row>
    <row r="27" spans="1:18" ht="15" customHeight="1" x14ac:dyDescent="0.25">
      <c r="A27" s="52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53"/>
      <c r="C27" s="53"/>
      <c r="D27" s="53"/>
      <c r="E27" s="53"/>
      <c r="F27" s="53"/>
      <c r="G27" s="53"/>
      <c r="H27" s="54"/>
      <c r="I27" s="53"/>
      <c r="J27" s="53"/>
      <c r="K27" s="77"/>
    </row>
    <row r="28" spans="1:18" ht="15" customHeight="1" x14ac:dyDescent="0.25">
      <c r="A28" s="52" t="s">
        <v>81</v>
      </c>
      <c r="B28" s="53"/>
      <c r="C28" s="78"/>
      <c r="D28" s="78"/>
      <c r="E28" s="78"/>
      <c r="F28" s="78"/>
      <c r="G28" s="53"/>
      <c r="H28" s="76" t="s">
        <v>92</v>
      </c>
      <c r="I28" s="76"/>
      <c r="J28" s="53"/>
      <c r="K28" s="77"/>
    </row>
    <row r="29" spans="1:18" ht="54.75" customHeight="1" thickBot="1" x14ac:dyDescent="0.3">
      <c r="A29" s="138" t="s">
        <v>30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40"/>
      <c r="O29" s="6" t="s">
        <v>78</v>
      </c>
    </row>
    <row r="30" spans="1:18" ht="70.5" customHeight="1" thickBot="1" x14ac:dyDescent="0.3">
      <c r="A30" s="115" t="s">
        <v>90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R30" s="54"/>
    </row>
    <row r="31" spans="1:18" ht="3" customHeight="1" thickBot="1" x14ac:dyDescent="0.3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2"/>
      <c r="R31" s="54"/>
    </row>
    <row r="32" spans="1:18" x14ac:dyDescent="0.25">
      <c r="A32" s="69"/>
      <c r="B32" s="70"/>
      <c r="C32" s="70"/>
      <c r="D32" s="70"/>
      <c r="E32" s="71"/>
      <c r="F32" s="72" t="s">
        <v>91</v>
      </c>
      <c r="G32" s="71"/>
      <c r="H32" s="70"/>
      <c r="I32" s="70"/>
      <c r="J32" s="70"/>
      <c r="K32" s="73"/>
    </row>
    <row r="33" spans="1:11" x14ac:dyDescent="0.25">
      <c r="A33" s="13" t="s">
        <v>5</v>
      </c>
      <c r="B33" s="9"/>
      <c r="C33" s="9"/>
      <c r="D33" s="9"/>
      <c r="E33" s="9"/>
      <c r="F33" s="9"/>
      <c r="G33" s="9"/>
      <c r="H33" s="9"/>
      <c r="I33" s="9"/>
      <c r="J33" s="9"/>
      <c r="K33" s="12"/>
    </row>
    <row r="34" spans="1:11" x14ac:dyDescent="0.25">
      <c r="A34" s="13" t="s">
        <v>6</v>
      </c>
      <c r="B34" s="9"/>
      <c r="C34" s="9"/>
      <c r="D34" s="9"/>
      <c r="E34" s="9"/>
      <c r="F34" s="9"/>
      <c r="G34" s="9" t="s">
        <v>7</v>
      </c>
      <c r="H34" s="9"/>
      <c r="I34" s="9"/>
      <c r="J34" s="9"/>
      <c r="K34" s="12"/>
    </row>
    <row r="35" spans="1:11" x14ac:dyDescent="0.25">
      <c r="A35" s="13" t="s">
        <v>8</v>
      </c>
      <c r="B35" s="9"/>
      <c r="C35" s="9"/>
      <c r="D35" s="9"/>
      <c r="E35" s="9"/>
      <c r="F35" s="9"/>
      <c r="G35" s="9" t="s">
        <v>9</v>
      </c>
      <c r="H35" s="9"/>
      <c r="I35" s="9"/>
      <c r="J35" s="9"/>
      <c r="K35" s="12"/>
    </row>
    <row r="36" spans="1:11" x14ac:dyDescent="0.25">
      <c r="A36" s="13" t="s">
        <v>10</v>
      </c>
      <c r="B36" s="9"/>
      <c r="C36" s="9"/>
      <c r="D36" s="9"/>
      <c r="E36" s="9"/>
      <c r="F36" s="9"/>
      <c r="G36" s="9" t="s">
        <v>11</v>
      </c>
      <c r="H36" s="9"/>
      <c r="I36" s="9" t="s">
        <v>12</v>
      </c>
      <c r="J36" s="9"/>
      <c r="K36" s="12"/>
    </row>
    <row r="37" spans="1:11" x14ac:dyDescent="0.25">
      <c r="A37" s="13" t="s">
        <v>13</v>
      </c>
      <c r="B37" s="9"/>
      <c r="C37" s="9"/>
      <c r="D37" s="9"/>
      <c r="E37" s="9"/>
      <c r="F37" s="9"/>
      <c r="G37" s="9" t="s">
        <v>14</v>
      </c>
      <c r="H37" s="9"/>
      <c r="I37" s="20" t="s">
        <v>15</v>
      </c>
      <c r="J37" s="9"/>
      <c r="K37" s="12"/>
    </row>
    <row r="38" spans="1:11" x14ac:dyDescent="0.25">
      <c r="A38" s="13" t="s">
        <v>16</v>
      </c>
      <c r="B38" s="9"/>
      <c r="C38" s="9"/>
      <c r="D38" s="9" t="s">
        <v>17</v>
      </c>
      <c r="E38" s="9"/>
      <c r="F38" s="9"/>
      <c r="G38" s="9" t="s">
        <v>18</v>
      </c>
      <c r="H38" s="9"/>
      <c r="I38" s="20" t="s">
        <v>19</v>
      </c>
      <c r="J38" s="9"/>
      <c r="K38" s="12"/>
    </row>
    <row r="39" spans="1:11" x14ac:dyDescent="0.25">
      <c r="A39" s="13" t="s">
        <v>31</v>
      </c>
      <c r="B39" s="9"/>
      <c r="C39" s="9"/>
      <c r="D39" s="9"/>
      <c r="E39" s="9"/>
      <c r="F39" s="9"/>
      <c r="G39" s="9"/>
      <c r="H39" s="9"/>
      <c r="I39" s="9"/>
      <c r="J39" s="9"/>
      <c r="K39" s="12"/>
    </row>
    <row r="40" spans="1:11" ht="15.75" thickBot="1" x14ac:dyDescent="0.3">
      <c r="A40" s="14" t="s">
        <v>20</v>
      </c>
      <c r="B40" s="15"/>
      <c r="C40" s="15"/>
      <c r="D40" s="15"/>
      <c r="E40" s="15"/>
      <c r="F40" s="15" t="s">
        <v>21</v>
      </c>
      <c r="G40" s="15"/>
      <c r="H40" s="15"/>
      <c r="I40" s="15"/>
      <c r="J40" s="15"/>
      <c r="K40" s="16"/>
    </row>
    <row r="41" spans="1:11" ht="15.75" x14ac:dyDescent="0.25">
      <c r="A41" s="62" t="s">
        <v>79</v>
      </c>
      <c r="B41" s="51"/>
      <c r="C41" s="51"/>
      <c r="D41" s="51"/>
      <c r="E41" s="51"/>
      <c r="F41" s="51"/>
      <c r="G41" s="51"/>
      <c r="H41" s="51"/>
      <c r="I41" s="59"/>
      <c r="J41" s="59"/>
      <c r="K41" s="60"/>
    </row>
    <row r="42" spans="1:11" s="8" customFormat="1" ht="15.75" x14ac:dyDescent="0.25">
      <c r="A42" s="93" t="s">
        <v>97</v>
      </c>
      <c r="B42" s="50"/>
      <c r="C42" s="50"/>
      <c r="D42" s="50"/>
      <c r="E42" s="49"/>
      <c r="F42" s="49"/>
      <c r="G42" s="49"/>
      <c r="H42" s="49"/>
      <c r="I42" s="49"/>
      <c r="J42" s="49"/>
      <c r="K42" s="63"/>
    </row>
    <row r="43" spans="1:11" s="8" customFormat="1" ht="15.75" x14ac:dyDescent="0.25">
      <c r="A43" s="64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geovanna.silva@scgas.com.br</v>
      </c>
      <c r="B43" s="65"/>
      <c r="C43" s="65"/>
      <c r="D43" s="65"/>
      <c r="E43" s="49"/>
      <c r="F43" s="49"/>
      <c r="G43" s="49"/>
      <c r="H43" s="49"/>
      <c r="I43" s="49"/>
      <c r="J43" s="49"/>
      <c r="K43" s="63"/>
    </row>
    <row r="44" spans="1:11" s="8" customFormat="1" ht="16.5" thickBot="1" x14ac:dyDescent="0.3">
      <c r="A44" s="66" t="s">
        <v>76</v>
      </c>
      <c r="B44" s="67"/>
      <c r="C44" s="67"/>
      <c r="D44" s="67"/>
      <c r="E44" s="61"/>
      <c r="F44" s="61"/>
      <c r="G44" s="61"/>
      <c r="H44" s="61"/>
      <c r="I44" s="61"/>
      <c r="J44" s="61"/>
      <c r="K44" s="68"/>
    </row>
    <row r="45" spans="1:11" ht="77.25" customHeight="1" thickBot="1" x14ac:dyDescent="0.3">
      <c r="A45" s="133" t="s">
        <v>83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5"/>
    </row>
    <row r="83" spans="1:17" s="23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23" t="s">
        <v>67</v>
      </c>
    </row>
    <row r="84" spans="1:17" s="23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3" t="s">
        <v>68</v>
      </c>
    </row>
    <row r="85" spans="1:17" s="23" customForma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7" s="24" customFormat="1" x14ac:dyDescent="0.25">
      <c r="A86" s="23" t="e">
        <f>CONCATENATE(C86,K86)</f>
        <v>#REF!</v>
      </c>
      <c r="B86" s="23" t="e">
        <f>A87&amp;"\"</f>
        <v>#REF!</v>
      </c>
      <c r="C86" s="23" t="e">
        <f>"V:\Gerhs\SUPRIMENTOS\LICITAÇÕES E CONTRATOS\"&amp;#REF!&amp;"\COTAÇÕES DE COMPRAS"&amp;"\"</f>
        <v>#REF!</v>
      </c>
      <c r="D86" s="23"/>
      <c r="E86" s="23"/>
      <c r="F86" s="23"/>
      <c r="G86" s="23"/>
      <c r="H86" s="23"/>
      <c r="I86" s="23"/>
      <c r="J86" s="23"/>
      <c r="K86" s="23" t="e">
        <f>#REF!&amp;" - "&amp;LEFT($D$8,30)&amp;"-"</f>
        <v>#REF!</v>
      </c>
      <c r="M86" s="28"/>
      <c r="N86" s="28"/>
      <c r="O86" s="28"/>
      <c r="P86" s="28"/>
      <c r="Q86" s="28"/>
    </row>
    <row r="87" spans="1:17" s="24" customFormat="1" x14ac:dyDescent="0.25">
      <c r="A87" s="23" t="e">
        <f>CONCATENATE($C$86,$K$86,L83)</f>
        <v>#REF!</v>
      </c>
      <c r="B87" s="23" t="e">
        <f>#REF!&amp;"_"&amp;#REF!&amp;".xlsm"</f>
        <v>#REF!</v>
      </c>
      <c r="C87" s="23"/>
      <c r="D87" s="23"/>
      <c r="E87" s="23"/>
      <c r="F87" s="23"/>
      <c r="G87" s="23"/>
      <c r="H87" s="23"/>
      <c r="I87" s="23"/>
      <c r="J87" s="23"/>
      <c r="K87" s="23"/>
      <c r="M87" s="28"/>
      <c r="N87" s="28"/>
      <c r="O87" s="28"/>
      <c r="P87" s="28"/>
      <c r="Q87" s="28"/>
    </row>
    <row r="88" spans="1:17" s="24" customFormat="1" x14ac:dyDescent="0.25">
      <c r="A88" s="23" t="e">
        <f>CONCATENATE($C$86,$K$86,L84)</f>
        <v>#REF!</v>
      </c>
      <c r="B88" s="23" t="e">
        <f>#REF!&amp;"_Cotação_"&amp;#REF!&amp;".pdf"</f>
        <v>#REF!</v>
      </c>
      <c r="C88" s="23"/>
      <c r="D88" s="23"/>
      <c r="E88" s="23"/>
      <c r="F88" s="23"/>
      <c r="G88" s="23"/>
      <c r="H88" s="23"/>
      <c r="I88" s="23"/>
      <c r="J88" s="23"/>
      <c r="K88" s="23"/>
      <c r="M88" s="28"/>
      <c r="N88" s="28"/>
      <c r="O88" s="28"/>
      <c r="P88" s="28"/>
      <c r="Q88" s="28"/>
    </row>
    <row r="89" spans="1:17" s="24" customFormat="1" x14ac:dyDescent="0.25">
      <c r="B89" s="23" t="e">
        <f>#REF!&amp;"_Comparativo_"&amp;#REF!&amp;".pdf"</f>
        <v>#REF!</v>
      </c>
      <c r="M89" s="28"/>
      <c r="N89" s="28"/>
      <c r="O89" s="28"/>
      <c r="P89" s="28"/>
      <c r="Q89" s="28"/>
    </row>
    <row r="90" spans="1:17" s="24" customFormat="1" x14ac:dyDescent="0.25">
      <c r="B90" s="23" t="e">
        <f>#REF!&amp;"_Resultado_"&amp;#REF!&amp;".pdf"</f>
        <v>#REF!</v>
      </c>
      <c r="M90" s="28"/>
      <c r="N90" s="28"/>
      <c r="O90" s="28"/>
      <c r="P90" s="28"/>
      <c r="Q90" s="28"/>
    </row>
    <row r="91" spans="1:17" s="24" customFormat="1" x14ac:dyDescent="0.25">
      <c r="B91" s="23" t="e">
        <f>"V:\Gerhs\SUPRIMENTOS\LICITAÇÕES E CONTRATOS\"&amp;#REF!&amp;"\COTAÇÕES DE COMPRAS\000 - COTAÇÕES ME-EPP\" &amp; "Formulário de Cotação - ME-EPP2.xlsm"</f>
        <v>#REF!</v>
      </c>
      <c r="M91" s="28"/>
      <c r="N91" s="28"/>
      <c r="O91" s="28"/>
      <c r="P91" s="28"/>
      <c r="Q91" s="28"/>
    </row>
    <row r="92" spans="1:17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8"/>
      <c r="N92" s="28"/>
      <c r="O92" s="28"/>
      <c r="P92" s="28"/>
      <c r="Q92" s="28"/>
    </row>
    <row r="93" spans="1:17" ht="15.75" x14ac:dyDescent="0.25">
      <c r="A93" s="24"/>
      <c r="B93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050/2025. 
Aguardaremos retorno até 03/04/2025.
Favor nos enviar a proposta em papel timbrado de sua empresa, NÃO UTILIZAR A LOGOMARCA DA SCGÁS. 
 Atenciosamente, 
 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8"/>
      <c r="O93" s="28"/>
      <c r="P93" s="28"/>
      <c r="Q93" s="28"/>
    </row>
    <row r="94" spans="1:17" x14ac:dyDescent="0.25">
      <c r="A94" s="24"/>
      <c r="B94" s="26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050/2025,  encerrada em 03/04/2025.
 Atenciosamente, 
 Geovanna Castro Aguiar Alves da Silva 
Fone: 48 3229-1200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8"/>
      <c r="N94" s="28"/>
      <c r="O94" s="28"/>
      <c r="P94" s="28"/>
      <c r="Q94" s="28"/>
    </row>
    <row r="95" spans="1:17" ht="15.75" x14ac:dyDescent="0.25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B1" workbookViewId="0">
      <selection activeCell="N97" sqref="N97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62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55" t="s">
        <v>93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>SELECIONE</v>
      </c>
      <c r="F87" s="1" t="s">
        <v>86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74</v>
      </c>
      <c r="H88" s="1" t="s">
        <v>97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>Ao final de cada etapa</v>
      </c>
      <c r="F89" s="55" t="s">
        <v>87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>De acordo com o cronograma</v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96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98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2025-04-01T16:36:26Z</cp:lastPrinted>
  <dcterms:created xsi:type="dcterms:W3CDTF">2012-07-27T16:56:19Z</dcterms:created>
  <dcterms:modified xsi:type="dcterms:W3CDTF">2025-04-01T16:38:03Z</dcterms:modified>
</cp:coreProperties>
</file>